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AMP V-NERACA" sheetId="1" r:id="rId1"/>
  </sheets>
  <definedNames>
    <definedName name="_xlnm.Print_Titles" localSheetId="0">'LAMP V-NERACA'!$8:$9</definedName>
  </definedNames>
  <calcPr calcId="124519"/>
</workbook>
</file>

<file path=xl/calcChain.xml><?xml version="1.0" encoding="utf-8"?>
<calcChain xmlns="http://schemas.openxmlformats.org/spreadsheetml/2006/main">
  <c r="C67" i="1"/>
  <c r="C71" s="1"/>
  <c r="C66"/>
  <c r="B66"/>
  <c r="B67" s="1"/>
  <c r="B71" s="1"/>
  <c r="C54"/>
  <c r="B54"/>
  <c r="C46"/>
  <c r="B46"/>
  <c r="C35"/>
  <c r="B35"/>
  <c r="C32"/>
  <c r="C36" s="1"/>
  <c r="B32"/>
  <c r="B36" s="1"/>
  <c r="C26"/>
  <c r="C56" s="1"/>
  <c r="B26"/>
  <c r="B56" s="1"/>
</calcChain>
</file>

<file path=xl/sharedStrings.xml><?xml version="1.0" encoding="utf-8"?>
<sst xmlns="http://schemas.openxmlformats.org/spreadsheetml/2006/main" count="63" uniqueCount="63">
  <si>
    <t>LAMPIRAN   V  :</t>
  </si>
  <si>
    <t>PERATURAN DAERAH KABUPATEN PACITAN</t>
  </si>
  <si>
    <t>NOMOR     :    TAHUN 2017</t>
  </si>
  <si>
    <t>TANGGAL   :     2017</t>
  </si>
  <si>
    <t>PEMERINTAH KABUPATEN PACITAN</t>
  </si>
  <si>
    <t>N E R A C A</t>
  </si>
  <si>
    <t>Per 31 Desember 2016 Dan 2015</t>
  </si>
  <si>
    <t>(dalam rupiah)</t>
  </si>
  <si>
    <t>URAIAN</t>
  </si>
  <si>
    <t>NERACA  2016</t>
  </si>
  <si>
    <t>NERACA  2015</t>
  </si>
  <si>
    <t>ASET</t>
  </si>
  <si>
    <t xml:space="preserve">   ASET LANCAR</t>
  </si>
  <si>
    <t xml:space="preserve">       Kas di Kas Daerah</t>
  </si>
  <si>
    <t xml:space="preserve">       Kas di Bendahara Penerimaan</t>
  </si>
  <si>
    <t xml:space="preserve">       Kas di Bendahara Pengeluaran</t>
  </si>
  <si>
    <t xml:space="preserve">       Kas di BLUD</t>
  </si>
  <si>
    <t xml:space="preserve">       Kas Lainnya</t>
  </si>
  <si>
    <t xml:space="preserve">       Piutang Pajak Daerah</t>
  </si>
  <si>
    <t xml:space="preserve">       Piutang Retribusi</t>
  </si>
  <si>
    <t xml:space="preserve">       Piutang Lain-lain PAD yang Sah</t>
  </si>
  <si>
    <t xml:space="preserve">       Piutang Pendapatan Lainnya</t>
  </si>
  <si>
    <t xml:space="preserve">       Penyisihan Piutang Pendapatan</t>
  </si>
  <si>
    <t xml:space="preserve">       Beban Jasa Dibayar Dimuka</t>
  </si>
  <si>
    <t xml:space="preserve">     Persediaan</t>
  </si>
  <si>
    <t>Jumlah Aset Lancar</t>
  </si>
  <si>
    <t xml:space="preserve">   INVESTASI JANGKA PANJANG</t>
  </si>
  <si>
    <t xml:space="preserve">     Investasi Jangka Panjang Non Permanen</t>
  </si>
  <si>
    <t xml:space="preserve">       Dana Bergulir</t>
  </si>
  <si>
    <t xml:space="preserve">       Investasi Non Permanen Lainnya</t>
  </si>
  <si>
    <t>Jumlah Investasi Non Permanen</t>
  </si>
  <si>
    <t xml:space="preserve">     Investasi Jangka Panjang Permanen</t>
  </si>
  <si>
    <t xml:space="preserve">       Penyertaan Modal Pemerintah Daerah</t>
  </si>
  <si>
    <t>Jumlah Investasi Permanen</t>
  </si>
  <si>
    <t>Jumlah Investasi Jangka Panjang</t>
  </si>
  <si>
    <t xml:space="preserve">   ASET TETAP</t>
  </si>
  <si>
    <t xml:space="preserve">     Tanah</t>
  </si>
  <si>
    <t xml:space="preserve">     Peralatan dan Mesin</t>
  </si>
  <si>
    <t xml:space="preserve">     Gedung dan Bangunan</t>
  </si>
  <si>
    <t xml:space="preserve">     Jalan, Irigasi, dan Jaringan</t>
  </si>
  <si>
    <t xml:space="preserve">     Aset Tetap Lainnya</t>
  </si>
  <si>
    <t xml:space="preserve">     Konstruksi Dalam Pengerjaan</t>
  </si>
  <si>
    <t xml:space="preserve">     Akumulasi Penyusutan</t>
  </si>
  <si>
    <t>Jumlah Aset Tetap</t>
  </si>
  <si>
    <t xml:space="preserve">   ASET LAINNYA</t>
  </si>
  <si>
    <t xml:space="preserve">     Kemitraan dengan Pihak Ketiga</t>
  </si>
  <si>
    <t xml:space="preserve">       Aset Tidak Berwujud Lainnya</t>
  </si>
  <si>
    <t xml:space="preserve">       Akumulasi Amortisasi Aset Tidak Berwujud</t>
  </si>
  <si>
    <t xml:space="preserve">     Aset Lain-lain</t>
  </si>
  <si>
    <t>Jumlah Aset Lainnya</t>
  </si>
  <si>
    <t>JUMLAH ASET</t>
  </si>
  <si>
    <t>KEWAJIBAN</t>
  </si>
  <si>
    <t xml:space="preserve">   KEWAJIBAN JANGKA PENDEK</t>
  </si>
  <si>
    <t xml:space="preserve">     Utang Perhitungan Pihak Ketiga (PFK)</t>
  </si>
  <si>
    <t xml:space="preserve">     Pendapatan Diterima Dimuka</t>
  </si>
  <si>
    <t xml:space="preserve">     Utang Belanja</t>
  </si>
  <si>
    <t xml:space="preserve">     Utang Jangka Pendek Lainnya</t>
  </si>
  <si>
    <t>Jumlah Kewajiban Jangka Pendek</t>
  </si>
  <si>
    <t>JUMLAH KEWAJIBAN</t>
  </si>
  <si>
    <t xml:space="preserve">   EKUITAS</t>
  </si>
  <si>
    <t>JUMLAH KEWAJIBAN DAN EKUITAS DANA</t>
  </si>
  <si>
    <t>BUPATI PACITAN</t>
  </si>
  <si>
    <t>INDARTATO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</si>
</sst>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Tahoma"/>
      <family val="2"/>
    </font>
    <font>
      <b/>
      <sz val="8"/>
      <name val="Tahoma"/>
      <family val="2"/>
    </font>
    <font>
      <sz val="9"/>
      <color theme="1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41" fontId="1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top"/>
    </xf>
    <xf numFmtId="0" fontId="13" fillId="0" borderId="0"/>
    <xf numFmtId="0" fontId="13" fillId="0" borderId="0"/>
    <xf numFmtId="0" fontId="6" fillId="0" borderId="0">
      <alignment vertical="top"/>
    </xf>
    <xf numFmtId="0" fontId="6" fillId="0" borderId="0">
      <alignment vertical="top"/>
    </xf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43" fontId="3" fillId="2" borderId="0" xfId="2" applyFont="1" applyFill="1"/>
    <xf numFmtId="0" fontId="4" fillId="0" borderId="0" xfId="1" applyFont="1"/>
    <xf numFmtId="0" fontId="5" fillId="2" borderId="0" xfId="1" applyFont="1" applyFill="1"/>
    <xf numFmtId="43" fontId="5" fillId="2" borderId="0" xfId="2" applyFont="1" applyFill="1" applyAlignment="1">
      <alignment horizontal="left" vertical="top"/>
    </xf>
    <xf numFmtId="0" fontId="7" fillId="0" borderId="0" xfId="3" applyFont="1" applyBorder="1" applyAlignment="1">
      <alignment vertical="top" wrapText="1" readingOrder="1"/>
    </xf>
    <xf numFmtId="164" fontId="8" fillId="2" borderId="0" xfId="4" applyNumberFormat="1" applyFont="1" applyFill="1" applyAlignment="1">
      <alignment horizontal="center"/>
    </xf>
    <xf numFmtId="164" fontId="4" fillId="0" borderId="0" xfId="4" applyNumberFormat="1" applyFont="1"/>
    <xf numFmtId="0" fontId="9" fillId="2" borderId="0" xfId="1" applyFont="1" applyFill="1" applyAlignment="1">
      <alignment horizontal="right"/>
    </xf>
    <xf numFmtId="164" fontId="10" fillId="2" borderId="1" xfId="4" applyNumberFormat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/>
    </xf>
    <xf numFmtId="0" fontId="10" fillId="2" borderId="2" xfId="4" applyNumberFormat="1" applyFont="1" applyFill="1" applyBorder="1" applyAlignment="1">
      <alignment horizontal="center"/>
    </xf>
    <xf numFmtId="164" fontId="10" fillId="2" borderId="3" xfId="4" applyNumberFormat="1" applyFont="1" applyFill="1" applyBorder="1" applyAlignment="1">
      <alignment horizontal="left" vertical="center"/>
    </xf>
    <xf numFmtId="164" fontId="10" fillId="2" borderId="3" xfId="4" applyNumberFormat="1" applyFont="1" applyFill="1" applyBorder="1"/>
    <xf numFmtId="164" fontId="2" fillId="2" borderId="3" xfId="4" applyNumberFormat="1" applyFont="1" applyFill="1" applyBorder="1" applyAlignment="1">
      <alignment horizontal="left" vertical="center"/>
    </xf>
    <xf numFmtId="164" fontId="2" fillId="2" borderId="3" xfId="4" applyNumberFormat="1" applyFont="1" applyFill="1" applyBorder="1" applyAlignment="1">
      <alignment horizontal="right" vertical="center"/>
    </xf>
    <xf numFmtId="43" fontId="4" fillId="0" borderId="0" xfId="1" applyNumberFormat="1" applyFont="1"/>
    <xf numFmtId="164" fontId="10" fillId="2" borderId="3" xfId="4" applyNumberFormat="1" applyFont="1" applyFill="1" applyBorder="1" applyAlignment="1">
      <alignment horizontal="left" vertical="center" indent="4"/>
    </xf>
    <xf numFmtId="164" fontId="10" fillId="2" borderId="3" xfId="4" applyNumberFormat="1" applyFont="1" applyFill="1" applyBorder="1" applyAlignment="1">
      <alignment horizontal="right" vertical="center"/>
    </xf>
    <xf numFmtId="0" fontId="11" fillId="0" borderId="0" xfId="1" applyFont="1"/>
    <xf numFmtId="164" fontId="10" fillId="2" borderId="3" xfId="4" applyNumberFormat="1" applyFont="1" applyFill="1" applyBorder="1" applyAlignment="1">
      <alignment horizontal="left" vertical="center" indent="7"/>
    </xf>
    <xf numFmtId="164" fontId="10" fillId="2" borderId="4" xfId="4" applyNumberFormat="1" applyFont="1" applyFill="1" applyBorder="1" applyAlignment="1">
      <alignment horizontal="left" vertical="center" indent="4"/>
    </xf>
    <xf numFmtId="164" fontId="10" fillId="2" borderId="4" xfId="4" applyNumberFormat="1" applyFont="1" applyFill="1" applyBorder="1" applyAlignment="1">
      <alignment horizontal="right" vertical="center"/>
    </xf>
    <xf numFmtId="164" fontId="2" fillId="2" borderId="2" xfId="4" applyNumberFormat="1" applyFont="1" applyFill="1" applyBorder="1" applyAlignment="1">
      <alignment horizontal="left" vertical="center"/>
    </xf>
    <xf numFmtId="164" fontId="2" fillId="2" borderId="2" xfId="4" applyNumberFormat="1" applyFont="1" applyFill="1" applyBorder="1" applyAlignment="1">
      <alignment horizontal="right" vertical="center"/>
    </xf>
    <xf numFmtId="164" fontId="10" fillId="2" borderId="4" xfId="4" applyNumberFormat="1" applyFont="1" applyFill="1" applyBorder="1" applyAlignment="1">
      <alignment horizontal="left" vertical="center" wrapText="1" indent="7"/>
    </xf>
    <xf numFmtId="164" fontId="12" fillId="0" borderId="0" xfId="4" applyNumberFormat="1" applyFont="1" applyFill="1" applyAlignment="1">
      <alignment horizontal="center" vertical="center"/>
    </xf>
    <xf numFmtId="0" fontId="14" fillId="0" borderId="0" xfId="5" applyFont="1" applyAlignment="1">
      <alignment vertical="top"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</cellXfs>
  <cellStyles count="21">
    <cellStyle name="Comma [0] 2" xfId="6"/>
    <cellStyle name="Comma [0] 2 2" xfId="7"/>
    <cellStyle name="Comma [0] 3" xfId="4"/>
    <cellStyle name="Comma [0] 3 2" xfId="8"/>
    <cellStyle name="Comma [0] 5" xfId="9"/>
    <cellStyle name="Comma 2" xfId="10"/>
    <cellStyle name="Comma 2 2" xfId="11"/>
    <cellStyle name="Comma 2 3" xfId="12"/>
    <cellStyle name="Comma 2 4" xfId="13"/>
    <cellStyle name="Comma 3" xfId="2"/>
    <cellStyle name="Comma 4" xfId="14"/>
    <cellStyle name="Normal" xfId="0" builtinId="0"/>
    <cellStyle name="Normal 15" xfId="15"/>
    <cellStyle name="Normal 2" xfId="16"/>
    <cellStyle name="Normal 2 2" xfId="17"/>
    <cellStyle name="Normal 2 3" xfId="18"/>
    <cellStyle name="Normal 3" xfId="5"/>
    <cellStyle name="Normal 3 2" xfId="19"/>
    <cellStyle name="Normal 4" xfId="1"/>
    <cellStyle name="Normal 5" xfId="3"/>
    <cellStyle name="Percent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8"/>
  <sheetViews>
    <sheetView tabSelected="1" view="pageBreakPreview" topLeftCell="A31" zoomScaleSheetLayoutView="100" workbookViewId="0">
      <selection activeCell="I76" sqref="I76"/>
    </sheetView>
  </sheetViews>
  <sheetFormatPr defaultRowHeight="11.25"/>
  <cols>
    <col min="1" max="1" width="69.42578125" style="1" customWidth="1"/>
    <col min="2" max="3" width="36.85546875" style="1" customWidth="1"/>
    <col min="4" max="16384" width="9.140625" style="4"/>
  </cols>
  <sheetData>
    <row r="1" spans="1:5">
      <c r="B1" s="2" t="s">
        <v>0</v>
      </c>
      <c r="C1" s="3" t="s">
        <v>1</v>
      </c>
    </row>
    <row r="2" spans="1:5">
      <c r="B2" s="5"/>
      <c r="C2" s="6" t="s">
        <v>2</v>
      </c>
      <c r="D2" s="7"/>
    </row>
    <row r="3" spans="1:5">
      <c r="B3" s="5"/>
      <c r="C3" s="6" t="s">
        <v>3</v>
      </c>
      <c r="D3" s="7"/>
    </row>
    <row r="4" spans="1:5" s="9" customFormat="1" ht="12.75">
      <c r="A4" s="8" t="s">
        <v>4</v>
      </c>
      <c r="B4" s="8"/>
      <c r="C4" s="8"/>
    </row>
    <row r="5" spans="1:5" s="9" customFormat="1" ht="12.75">
      <c r="A5" s="8" t="s">
        <v>5</v>
      </c>
      <c r="B5" s="8"/>
      <c r="C5" s="8"/>
    </row>
    <row r="6" spans="1:5" s="9" customFormat="1" ht="12.75">
      <c r="A6" s="8" t="s">
        <v>6</v>
      </c>
      <c r="B6" s="8"/>
      <c r="C6" s="8"/>
    </row>
    <row r="7" spans="1:5" ht="12" thickBot="1">
      <c r="C7" s="10" t="s">
        <v>7</v>
      </c>
    </row>
    <row r="8" spans="1:5" ht="15" customHeight="1" thickBot="1">
      <c r="A8" s="11" t="s">
        <v>8</v>
      </c>
      <c r="B8" s="11" t="s">
        <v>9</v>
      </c>
      <c r="C8" s="11" t="s">
        <v>10</v>
      </c>
    </row>
    <row r="9" spans="1:5" ht="12" thickBot="1">
      <c r="A9" s="12">
        <v>1</v>
      </c>
      <c r="B9" s="12">
        <v>2</v>
      </c>
      <c r="C9" s="12">
        <v>3</v>
      </c>
    </row>
    <row r="10" spans="1:5">
      <c r="A10" s="13"/>
      <c r="B10" s="13"/>
      <c r="C10" s="13"/>
    </row>
    <row r="11" spans="1:5">
      <c r="A11" s="14" t="s">
        <v>11</v>
      </c>
      <c r="B11" s="15"/>
      <c r="C11" s="15"/>
    </row>
    <row r="12" spans="1:5" ht="7.5" customHeight="1">
      <c r="A12" s="14"/>
      <c r="B12" s="15"/>
      <c r="C12" s="15"/>
    </row>
    <row r="13" spans="1:5">
      <c r="A13" s="14" t="s">
        <v>12</v>
      </c>
      <c r="B13" s="15"/>
      <c r="C13" s="15"/>
    </row>
    <row r="14" spans="1:5">
      <c r="A14" s="16" t="s">
        <v>13</v>
      </c>
      <c r="B14" s="17">
        <v>9461073133.6200008</v>
      </c>
      <c r="C14" s="17">
        <v>130227114175.78</v>
      </c>
      <c r="E14" s="18"/>
    </row>
    <row r="15" spans="1:5">
      <c r="A15" s="16" t="s">
        <v>14</v>
      </c>
      <c r="B15" s="17">
        <v>10918160</v>
      </c>
      <c r="C15" s="17">
        <v>0</v>
      </c>
      <c r="E15" s="18"/>
    </row>
    <row r="16" spans="1:5">
      <c r="A16" s="16" t="s">
        <v>15</v>
      </c>
      <c r="B16" s="17">
        <v>11723732</v>
      </c>
      <c r="C16" s="17">
        <v>0</v>
      </c>
      <c r="E16" s="18"/>
    </row>
    <row r="17" spans="1:5">
      <c r="A17" s="16" t="s">
        <v>16</v>
      </c>
      <c r="B17" s="17">
        <v>13795824752.879999</v>
      </c>
      <c r="C17" s="17">
        <v>11194826648.18</v>
      </c>
      <c r="E17" s="18"/>
    </row>
    <row r="18" spans="1:5">
      <c r="A18" s="16" t="s">
        <v>17</v>
      </c>
      <c r="B18" s="17">
        <v>5086585042.4799995</v>
      </c>
      <c r="C18" s="17">
        <v>5000189345.5799999</v>
      </c>
      <c r="E18" s="18"/>
    </row>
    <row r="19" spans="1:5">
      <c r="A19" s="16" t="s">
        <v>18</v>
      </c>
      <c r="B19" s="17">
        <v>1791359237</v>
      </c>
      <c r="C19" s="17">
        <v>1640977539</v>
      </c>
      <c r="E19" s="18"/>
    </row>
    <row r="20" spans="1:5">
      <c r="A20" s="16" t="s">
        <v>19</v>
      </c>
      <c r="B20" s="17">
        <v>2946889801.9000001</v>
      </c>
      <c r="C20" s="17">
        <v>1319173627.9400001</v>
      </c>
      <c r="E20" s="18"/>
    </row>
    <row r="21" spans="1:5">
      <c r="A21" s="16" t="s">
        <v>20</v>
      </c>
      <c r="B21" s="17">
        <v>6085487224.79</v>
      </c>
      <c r="C21" s="17">
        <v>7571224581.1999998</v>
      </c>
      <c r="E21" s="18"/>
    </row>
    <row r="22" spans="1:5">
      <c r="A22" s="16" t="s">
        <v>21</v>
      </c>
      <c r="B22" s="17">
        <v>12978999097</v>
      </c>
      <c r="C22" s="17">
        <v>18082234390.970001</v>
      </c>
      <c r="E22" s="18"/>
    </row>
    <row r="23" spans="1:5">
      <c r="A23" s="16" t="s">
        <v>22</v>
      </c>
      <c r="B23" s="17">
        <v>-4269087273.71</v>
      </c>
      <c r="C23" s="17">
        <v>-2197317934.8400002</v>
      </c>
      <c r="E23" s="18"/>
    </row>
    <row r="24" spans="1:5">
      <c r="A24" s="16" t="s">
        <v>23</v>
      </c>
      <c r="B24" s="17">
        <v>750000</v>
      </c>
      <c r="C24" s="17">
        <v>750000</v>
      </c>
      <c r="E24" s="18"/>
    </row>
    <row r="25" spans="1:5">
      <c r="A25" s="16" t="s">
        <v>24</v>
      </c>
      <c r="B25" s="17">
        <v>12078568713.51</v>
      </c>
      <c r="C25" s="17">
        <v>7943469847.6000004</v>
      </c>
      <c r="E25" s="18"/>
    </row>
    <row r="26" spans="1:5" s="21" customFormat="1">
      <c r="A26" s="19" t="s">
        <v>25</v>
      </c>
      <c r="B26" s="20">
        <f>SUM(B14:B25)</f>
        <v>59979091621.470001</v>
      </c>
      <c r="C26" s="20">
        <f>SUM(C14:C25)</f>
        <v>180782642221.41</v>
      </c>
      <c r="E26" s="18"/>
    </row>
    <row r="27" spans="1:5">
      <c r="A27" s="22"/>
      <c r="B27" s="20"/>
      <c r="C27" s="20"/>
      <c r="E27" s="18"/>
    </row>
    <row r="28" spans="1:5">
      <c r="A28" s="14" t="s">
        <v>26</v>
      </c>
      <c r="B28" s="20"/>
      <c r="C28" s="20"/>
      <c r="E28" s="18"/>
    </row>
    <row r="29" spans="1:5">
      <c r="A29" s="16" t="s">
        <v>27</v>
      </c>
      <c r="B29" s="17"/>
      <c r="C29" s="17"/>
      <c r="E29" s="18"/>
    </row>
    <row r="30" spans="1:5">
      <c r="A30" s="16" t="s">
        <v>28</v>
      </c>
      <c r="B30" s="17">
        <v>-911399945.86000001</v>
      </c>
      <c r="C30" s="17">
        <v>-639465465.38</v>
      </c>
      <c r="E30" s="18"/>
    </row>
    <row r="31" spans="1:5">
      <c r="A31" s="16" t="s">
        <v>29</v>
      </c>
      <c r="B31" s="17">
        <v>9149133800</v>
      </c>
      <c r="C31" s="17">
        <v>8799133800</v>
      </c>
      <c r="E31" s="18"/>
    </row>
    <row r="32" spans="1:5" s="21" customFormat="1">
      <c r="A32" s="19" t="s">
        <v>30</v>
      </c>
      <c r="B32" s="20">
        <f>SUM(B30:B31)</f>
        <v>8237733854.1400003</v>
      </c>
      <c r="C32" s="20">
        <f>SUM(C30:C31)</f>
        <v>8159668334.6199999</v>
      </c>
      <c r="E32" s="18"/>
    </row>
    <row r="33" spans="1:5">
      <c r="A33" s="16" t="s">
        <v>31</v>
      </c>
      <c r="B33" s="17"/>
      <c r="C33" s="17"/>
      <c r="E33" s="18"/>
    </row>
    <row r="34" spans="1:5">
      <c r="A34" s="16" t="s">
        <v>32</v>
      </c>
      <c r="B34" s="17">
        <v>18107160591.68</v>
      </c>
      <c r="C34" s="17">
        <v>17507160591.68</v>
      </c>
      <c r="E34" s="18"/>
    </row>
    <row r="35" spans="1:5" s="21" customFormat="1">
      <c r="A35" s="19" t="s">
        <v>33</v>
      </c>
      <c r="B35" s="20">
        <f>SUM(B34)</f>
        <v>18107160591.68</v>
      </c>
      <c r="C35" s="20">
        <f>SUM(C34)</f>
        <v>17507160591.68</v>
      </c>
      <c r="E35" s="18"/>
    </row>
    <row r="36" spans="1:5" s="21" customFormat="1">
      <c r="A36" s="22" t="s">
        <v>34</v>
      </c>
      <c r="B36" s="20">
        <f>B32+B35</f>
        <v>26344894445.82</v>
      </c>
      <c r="C36" s="20">
        <f>C32+C35</f>
        <v>25666828926.299999</v>
      </c>
      <c r="E36" s="18"/>
    </row>
    <row r="37" spans="1:5">
      <c r="A37" s="22"/>
      <c r="B37" s="20"/>
      <c r="C37" s="20"/>
      <c r="E37" s="18"/>
    </row>
    <row r="38" spans="1:5">
      <c r="A38" s="14" t="s">
        <v>35</v>
      </c>
      <c r="B38" s="20"/>
      <c r="C38" s="20"/>
      <c r="E38" s="18"/>
    </row>
    <row r="39" spans="1:5">
      <c r="A39" s="16" t="s">
        <v>36</v>
      </c>
      <c r="B39" s="17">
        <v>461670553474.09003</v>
      </c>
      <c r="C39" s="17">
        <v>459992974889.09003</v>
      </c>
      <c r="E39" s="18"/>
    </row>
    <row r="40" spans="1:5">
      <c r="A40" s="16" t="s">
        <v>37</v>
      </c>
      <c r="B40" s="17">
        <v>354362692062.23004</v>
      </c>
      <c r="C40" s="17">
        <v>317117388281.90997</v>
      </c>
      <c r="E40" s="18"/>
    </row>
    <row r="41" spans="1:5">
      <c r="A41" s="16" t="s">
        <v>38</v>
      </c>
      <c r="B41" s="17">
        <v>712527793227.07007</v>
      </c>
      <c r="C41" s="17">
        <v>658478379572.06995</v>
      </c>
      <c r="E41" s="18"/>
    </row>
    <row r="42" spans="1:5">
      <c r="A42" s="16" t="s">
        <v>39</v>
      </c>
      <c r="B42" s="17">
        <v>1168209907056.5901</v>
      </c>
      <c r="C42" s="17">
        <v>907837093710.3999</v>
      </c>
      <c r="E42" s="18"/>
    </row>
    <row r="43" spans="1:5">
      <c r="A43" s="16" t="s">
        <v>40</v>
      </c>
      <c r="B43" s="17">
        <v>51610124532.509995</v>
      </c>
      <c r="C43" s="17">
        <v>48141963685.300003</v>
      </c>
      <c r="E43" s="18"/>
    </row>
    <row r="44" spans="1:5">
      <c r="A44" s="16" t="s">
        <v>41</v>
      </c>
      <c r="B44" s="17">
        <v>3894525868.2399998</v>
      </c>
      <c r="C44" s="17">
        <v>5514630779.7299995</v>
      </c>
      <c r="E44" s="18"/>
    </row>
    <row r="45" spans="1:5" ht="13.5" customHeight="1">
      <c r="A45" s="16" t="s">
        <v>42</v>
      </c>
      <c r="B45" s="17">
        <v>-939441210901.54016</v>
      </c>
      <c r="C45" s="17">
        <v>-778289862148.54993</v>
      </c>
      <c r="E45" s="18"/>
    </row>
    <row r="46" spans="1:5" s="21" customFormat="1" ht="12" thickBot="1">
      <c r="A46" s="23" t="s">
        <v>43</v>
      </c>
      <c r="B46" s="24">
        <f>SUM(B39:B45)</f>
        <v>1812834385319.1904</v>
      </c>
      <c r="C46" s="24">
        <f>SUM(C39:C45)</f>
        <v>1618792568769.9497</v>
      </c>
      <c r="E46" s="18"/>
    </row>
    <row r="47" spans="1:5">
      <c r="A47" s="25"/>
      <c r="B47" s="26"/>
      <c r="C47" s="26"/>
      <c r="E47" s="18"/>
    </row>
    <row r="48" spans="1:5">
      <c r="A48" s="16"/>
      <c r="B48" s="17"/>
      <c r="C48" s="17"/>
      <c r="E48" s="18"/>
    </row>
    <row r="49" spans="1:5">
      <c r="A49" s="14" t="s">
        <v>44</v>
      </c>
      <c r="B49" s="20"/>
      <c r="C49" s="20"/>
      <c r="E49" s="18"/>
    </row>
    <row r="50" spans="1:5">
      <c r="A50" s="16" t="s">
        <v>45</v>
      </c>
      <c r="B50" s="17">
        <v>25453277700</v>
      </c>
      <c r="C50" s="17">
        <v>25453277700</v>
      </c>
      <c r="E50" s="18"/>
    </row>
    <row r="51" spans="1:5">
      <c r="A51" s="16" t="s">
        <v>46</v>
      </c>
      <c r="B51" s="17">
        <v>2421403240</v>
      </c>
      <c r="C51" s="17">
        <v>2244930240</v>
      </c>
      <c r="E51" s="18"/>
    </row>
    <row r="52" spans="1:5">
      <c r="A52" s="16" t="s">
        <v>47</v>
      </c>
      <c r="B52" s="17">
        <v>-1866606112</v>
      </c>
      <c r="C52" s="17">
        <v>-1559968743</v>
      </c>
      <c r="E52" s="18"/>
    </row>
    <row r="53" spans="1:5">
      <c r="A53" s="16" t="s">
        <v>48</v>
      </c>
      <c r="B53" s="17">
        <v>3325180000</v>
      </c>
      <c r="C53" s="17">
        <v>7102421634.4200001</v>
      </c>
      <c r="E53" s="18"/>
    </row>
    <row r="54" spans="1:5" s="21" customFormat="1">
      <c r="A54" s="19" t="s">
        <v>49</v>
      </c>
      <c r="B54" s="20">
        <f>SUM(B50:B53)</f>
        <v>29333254828</v>
      </c>
      <c r="C54" s="20">
        <f>SUM(C50:C53)</f>
        <v>33240660831.419998</v>
      </c>
      <c r="E54" s="18"/>
    </row>
    <row r="55" spans="1:5" s="21" customFormat="1">
      <c r="A55" s="14"/>
      <c r="B55" s="20"/>
      <c r="C55" s="20"/>
      <c r="E55" s="18"/>
    </row>
    <row r="56" spans="1:5" s="21" customFormat="1">
      <c r="A56" s="22" t="s">
        <v>50</v>
      </c>
      <c r="B56" s="20">
        <f>B26+B36+B46+B54</f>
        <v>1928491626214.4805</v>
      </c>
      <c r="C56" s="20">
        <f>C26+C36+C46+C54</f>
        <v>1858482700749.0796</v>
      </c>
      <c r="E56" s="18"/>
    </row>
    <row r="57" spans="1:5">
      <c r="A57" s="16"/>
      <c r="B57" s="17"/>
      <c r="C57" s="17"/>
      <c r="E57" s="18"/>
    </row>
    <row r="58" spans="1:5">
      <c r="A58" s="16"/>
      <c r="B58" s="17"/>
      <c r="C58" s="17"/>
      <c r="E58" s="18"/>
    </row>
    <row r="59" spans="1:5">
      <c r="A59" s="14" t="s">
        <v>51</v>
      </c>
      <c r="B59" s="20"/>
      <c r="C59" s="20"/>
      <c r="E59" s="18"/>
    </row>
    <row r="60" spans="1:5">
      <c r="A60" s="16"/>
      <c r="B60" s="17"/>
      <c r="C60" s="17"/>
      <c r="E60" s="18"/>
    </row>
    <row r="61" spans="1:5">
      <c r="A61" s="14" t="s">
        <v>52</v>
      </c>
      <c r="B61" s="20"/>
      <c r="C61" s="20"/>
      <c r="E61" s="18"/>
    </row>
    <row r="62" spans="1:5">
      <c r="A62" s="16" t="s">
        <v>53</v>
      </c>
      <c r="B62" s="20">
        <v>11723732</v>
      </c>
      <c r="C62" s="20">
        <v>0</v>
      </c>
      <c r="E62" s="18"/>
    </row>
    <row r="63" spans="1:5">
      <c r="A63" s="16" t="s">
        <v>54</v>
      </c>
      <c r="B63" s="17">
        <v>537531660.29999995</v>
      </c>
      <c r="C63" s="17">
        <v>569271404.39132416</v>
      </c>
      <c r="E63" s="18"/>
    </row>
    <row r="64" spans="1:5">
      <c r="A64" s="16" t="s">
        <v>55</v>
      </c>
      <c r="B64" s="17">
        <v>5301783889.1499996</v>
      </c>
      <c r="C64" s="17">
        <v>29048059</v>
      </c>
      <c r="E64" s="18"/>
    </row>
    <row r="65" spans="1:5">
      <c r="A65" s="16" t="s">
        <v>56</v>
      </c>
      <c r="B65" s="17">
        <v>0</v>
      </c>
      <c r="C65" s="17">
        <v>3428245564.8600001</v>
      </c>
      <c r="E65" s="18"/>
    </row>
    <row r="66" spans="1:5" s="21" customFormat="1">
      <c r="A66" s="19" t="s">
        <v>57</v>
      </c>
      <c r="B66" s="20">
        <f>SUM(B62:B65)</f>
        <v>5851039281.4499998</v>
      </c>
      <c r="C66" s="20">
        <f>SUM(C62:C65)</f>
        <v>4026565028.2513242</v>
      </c>
      <c r="E66" s="18"/>
    </row>
    <row r="67" spans="1:5" s="21" customFormat="1">
      <c r="A67" s="22" t="s">
        <v>58</v>
      </c>
      <c r="B67" s="20">
        <f>B66</f>
        <v>5851039281.4499998</v>
      </c>
      <c r="C67" s="20">
        <f>C66</f>
        <v>4026565028.2513242</v>
      </c>
      <c r="E67" s="18"/>
    </row>
    <row r="68" spans="1:5">
      <c r="A68" s="16"/>
      <c r="B68" s="17"/>
      <c r="C68" s="17"/>
      <c r="E68" s="18"/>
    </row>
    <row r="69" spans="1:5">
      <c r="A69" s="14"/>
      <c r="B69" s="20"/>
      <c r="C69" s="20"/>
      <c r="E69" s="18"/>
    </row>
    <row r="70" spans="1:5">
      <c r="A70" s="14" t="s">
        <v>59</v>
      </c>
      <c r="B70" s="17">
        <v>1922640586933.03</v>
      </c>
      <c r="C70" s="17">
        <v>1854456135720.8291</v>
      </c>
      <c r="E70" s="18"/>
    </row>
    <row r="71" spans="1:5" s="21" customFormat="1" ht="12" thickBot="1">
      <c r="A71" s="27" t="s">
        <v>60</v>
      </c>
      <c r="B71" s="24">
        <f>B67+B70</f>
        <v>1928491626214.48</v>
      </c>
      <c r="C71" s="24">
        <f>C67+C70</f>
        <v>1858482700749.0803</v>
      </c>
      <c r="E71" s="18"/>
    </row>
    <row r="72" spans="1:5" ht="21" customHeight="1"/>
    <row r="73" spans="1:5">
      <c r="A73" s="28"/>
      <c r="B73" s="28"/>
      <c r="C73" s="29"/>
    </row>
    <row r="74" spans="1:5" ht="15" customHeight="1">
      <c r="A74" s="30"/>
      <c r="B74" s="31" t="s">
        <v>61</v>
      </c>
      <c r="C74" s="31"/>
    </row>
    <row r="75" spans="1:5" ht="15" customHeight="1">
      <c r="A75" s="30"/>
      <c r="B75" s="30"/>
      <c r="C75" s="32"/>
    </row>
    <row r="76" spans="1:5" ht="15" customHeight="1">
      <c r="A76" s="30"/>
      <c r="B76" s="31"/>
      <c r="C76" s="31"/>
    </row>
    <row r="77" spans="1:5" ht="15" customHeight="1">
      <c r="A77" s="30"/>
      <c r="B77" s="30"/>
      <c r="C77" s="29"/>
    </row>
    <row r="78" spans="1:5" ht="15" customHeight="1">
      <c r="A78" s="30"/>
      <c r="B78" s="31" t="s">
        <v>62</v>
      </c>
      <c r="C78" s="31"/>
    </row>
  </sheetData>
  <mergeCells count="6">
    <mergeCell ref="A4:C4"/>
    <mergeCell ref="A5:C5"/>
    <mergeCell ref="A6:C6"/>
    <mergeCell ref="B74:C74"/>
    <mergeCell ref="B76:C76"/>
    <mergeCell ref="B78:C78"/>
  </mergeCells>
  <printOptions horizontalCentered="1"/>
  <pageMargins left="2" right="0.5" top="0.75" bottom="0.5" header="0.31496062992126" footer="0.31496062992126"/>
  <pageSetup paperSize="5" fitToHeight="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LAMP V-NERACA</vt:lpstr>
      <vt:lpstr>'LAMP V-NERACA'!Print_Titles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dppka3</dc:creator>
  <cp:lastModifiedBy>dppka3</cp:lastModifiedBy>
  <dcterms:created xsi:type="dcterms:W3CDTF">2017-09-25T04:17:36Z</dcterms:created>
  <dcterms:modified xsi:type="dcterms:W3CDTF">2017-09-25T04:18:58Z</dcterms:modified>
</cp:coreProperties>
</file>